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Q:\Admin_New\Budgets\"/>
    </mc:Choice>
  </mc:AlternateContent>
  <xr:revisionPtr revIDLastSave="0" documentId="8_{6AAFB43E-4B0E-4E38-AFB7-7B6E8BE7B08D}" xr6:coauthVersionLast="47" xr6:coauthVersionMax="47" xr10:uidLastSave="{00000000-0000-0000-0000-000000000000}"/>
  <bookViews>
    <workbookView xWindow="-120" yWindow="-120" windowWidth="29040" windowHeight="15840" xr2:uid="{7776671A-7BEF-4497-A9D8-BA0674C1564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B40" i="1"/>
  <c r="E37" i="1"/>
  <c r="C37" i="1"/>
  <c r="B37" i="1"/>
  <c r="E32" i="1"/>
  <c r="E40" i="1" s="1"/>
  <c r="C32" i="1"/>
  <c r="B32" i="1"/>
  <c r="E15" i="1"/>
  <c r="C15" i="1"/>
  <c r="B15" i="1"/>
</calcChain>
</file>

<file path=xl/sharedStrings.xml><?xml version="1.0" encoding="utf-8"?>
<sst xmlns="http://schemas.openxmlformats.org/spreadsheetml/2006/main" count="72" uniqueCount="40">
  <si>
    <t>Statement of Revenues &amp; Expenses</t>
  </si>
  <si>
    <t>American Society of Agronomy</t>
  </si>
  <si>
    <t>ICCA Program (4000)</t>
  </si>
  <si>
    <t>For the Six Months Ending 6/30/2024</t>
  </si>
  <si>
    <t>2024 Current Year</t>
  </si>
  <si>
    <t>2024 Board</t>
  </si>
  <si>
    <t>Current Yr YTD</t>
  </si>
  <si>
    <t>2023</t>
  </si>
  <si>
    <t>Current to Last Year</t>
  </si>
  <si>
    <t>YTD Actual</t>
  </si>
  <si>
    <t>Approved Budget</t>
  </si>
  <si>
    <t>% of Annual Budget</t>
  </si>
  <si>
    <t>$ Variance</t>
  </si>
  <si>
    <t>Revenues</t>
  </si>
  <si>
    <t xml:space="preserve"> </t>
  </si>
  <si>
    <t>Advertising</t>
  </si>
  <si>
    <t>Other Membership Revenue</t>
  </si>
  <si>
    <t>Certification Revenue</t>
  </si>
  <si>
    <t>Other Revenue</t>
  </si>
  <si>
    <t>Total Revenues</t>
  </si>
  <si>
    <t>Expenses</t>
  </si>
  <si>
    <t>Personnel</t>
  </si>
  <si>
    <t>Consulting</t>
  </si>
  <si>
    <t>Travel</t>
  </si>
  <si>
    <t>Telecommunications</t>
  </si>
  <si>
    <t>Supplies &amp; Services</t>
  </si>
  <si>
    <t>Distribution and Postage</t>
  </si>
  <si>
    <t>Computer Expense</t>
  </si>
  <si>
    <t>Marketing and Promotion</t>
  </si>
  <si>
    <t>Publication Expenses</t>
  </si>
  <si>
    <t>Professional Services</t>
  </si>
  <si>
    <t>Certification Program Expense</t>
  </si>
  <si>
    <t>Miscellaneous</t>
  </si>
  <si>
    <t>Total Direct Expenses</t>
  </si>
  <si>
    <t>Indirect Exps Calc</t>
  </si>
  <si>
    <t>Indirect Budget Calc</t>
  </si>
  <si>
    <t>Indirect Last Year Calc</t>
  </si>
  <si>
    <t>Indirect Expenses</t>
  </si>
  <si>
    <t>Indirect Expenses ACSESS OH</t>
  </si>
  <si>
    <t>Net Income/(Loss) From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</si>
</sst>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;\(#,###,##0\)"/>
    <numFmt numFmtId="165" formatCode="#,##0.00%;\(#,##0.00%\)"/>
  </numFmts>
  <fonts count="7">
    <font>
      <sz val="11"/>
      <color theme="1"/>
      <name val="Aptos Narrow"/>
      <family val="2"/>
      <scheme val="minor"/>
    </font>
    <font>
      <sz val="11"/>
      <color rgb="FF000000"/>
      <name val="Arial"/>
    </font>
    <font>
      <b/>
      <sz val="9"/>
      <color rgb="FF000000"/>
      <name val="Arial"/>
    </font>
    <font>
      <sz val="8"/>
      <color rgb="FF000000"/>
      <name val="Arial"/>
    </font>
    <font>
      <b/>
      <i/>
      <sz val="10.65"/>
      <color rgb="FF000000"/>
      <name val="Arial"/>
    </font>
    <font>
      <b/>
      <i/>
      <sz val="9.75"/>
      <color rgb="FF000000"/>
      <name val="Arial"/>
    </font>
    <font>
      <i/>
      <sz val="9.75"/>
      <color rgb="FF00000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indent="4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 indent="1"/>
    </xf>
    <xf numFmtId="16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indent="2"/>
    </xf>
    <xf numFmtId="16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indent="2"/>
    </xf>
    <xf numFmtId="164" fontId="5" fillId="0" borderId="1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1685925</xdr:colOff>
      <xdr:row>3</xdr:row>
      <xdr:rowOff>104775</xdr:rowOff>
    </xdr:to>
    <xdr:pic>
      <xdr:nvPicPr>
        <xdr:cNvPr id="12" name="Image 64" descr="Image 64">
          <a:extLst>
            <a:ext uri="{FF2B5EF4-FFF2-40B4-BE49-F238E27FC236}">
              <a16:creationId xmlns:a16="http://schemas.microsoft.com/office/drawing/2014/main" id="{D05CB519-38A5-4852-9EF5-8B399119B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85925" cy="647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gibas\AppData\Local\Microsoft\Windows\INetCache\Content.Outlook\43XECZN3\ASA%20Income%20Statement%20-%20Jun24.xlsx" TargetMode="External"/><Relationship Id="rId1" Type="http://schemas.openxmlformats.org/officeDocument/2006/relationships/externalLinkPath" Target="file:///C:\Users\dgibas\AppData\Local\Microsoft\Windows\INetCache\Content.Outlook\43XECZN3\ASA%20Income%20Statement%20-%20Jun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-F"/>
      <sheetName val="PUBLICATIONS-F"/>
      <sheetName val="Agronomy Journal-F"/>
      <sheetName val="NSE-F"/>
      <sheetName val="JEQ-F"/>
      <sheetName val="Books-F"/>
      <sheetName val="Agricultural Letters-F"/>
      <sheetName val="Urban Agriculture Journal-F"/>
      <sheetName val="Plant Phenome Journal-F"/>
      <sheetName val="Agrosystems Geosciences-F"/>
      <sheetName val="Pod Casts-F"/>
      <sheetName val="CFTM-F"/>
      <sheetName val="MEETINGS-F"/>
      <sheetName val="Annual Meeting-F"/>
      <sheetName val="Contract Services-F"/>
      <sheetName val="Crops &amp; Soils-F"/>
      <sheetName val="CSA News-F"/>
      <sheetName val="Public Relations-F"/>
      <sheetName val="Educational Prog-F"/>
      <sheetName val="Sustainable Agronomy-F"/>
      <sheetName val="Carbon, Ecosystems Market Edu-F"/>
      <sheetName val="MEMBERSHIP-F"/>
      <sheetName val="Placements-F"/>
      <sheetName val="Awards-F"/>
      <sheetName val="Member Svcs-F"/>
      <sheetName val="Reinvest in ASA-F"/>
      <sheetName val="SASES-F"/>
      <sheetName val="Member Branches-F"/>
      <sheetName val="NEBranch-F"/>
      <sheetName val="SBASA-F"/>
      <sheetName val="CERTIFICATION-F"/>
      <sheetName val="ICCA Program-F"/>
      <sheetName val="CCA Board Program-F"/>
      <sheetName val="Science Policy-F"/>
      <sheetName val="Development-F"/>
      <sheetName val="Support-F"/>
      <sheetName val="DC Property-F"/>
      <sheetName val="Governance-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98A3A-1F6A-4182-AB54-DCBADF0017CA}">
  <dimension ref="A1:G41"/>
  <sheetViews>
    <sheetView tabSelected="1" workbookViewId="0">
      <selection activeCell="L24" sqref="L23:L24"/>
    </sheetView>
  </sheetViews>
  <sheetFormatPr defaultRowHeight="14.25"/>
  <cols>
    <col min="1" max="1" width="35.875" customWidth="1"/>
    <col min="2" max="7" width="15.625" customWidth="1"/>
  </cols>
  <sheetData>
    <row r="1" spans="1:7">
      <c r="B1" s="1" t="s">
        <v>0</v>
      </c>
      <c r="C1" s="1"/>
      <c r="D1" s="1"/>
      <c r="E1" s="1"/>
      <c r="F1" s="1"/>
    </row>
    <row r="2" spans="1:7">
      <c r="A2" s="2"/>
      <c r="B2" s="3" t="s">
        <v>1</v>
      </c>
      <c r="C2" s="3"/>
      <c r="D2" s="3"/>
      <c r="E2" s="3"/>
      <c r="F2" s="3"/>
    </row>
    <row r="3" spans="1:7">
      <c r="A3" s="2"/>
      <c r="B3" s="3" t="s">
        <v>2</v>
      </c>
      <c r="C3" s="3"/>
      <c r="D3" s="3"/>
      <c r="E3" s="3"/>
      <c r="F3" s="3"/>
    </row>
    <row r="4" spans="1:7">
      <c r="A4" s="2"/>
      <c r="B4" s="4" t="s">
        <v>3</v>
      </c>
      <c r="C4" s="4"/>
      <c r="D4" s="4"/>
      <c r="E4" s="4"/>
      <c r="F4" s="4"/>
    </row>
    <row r="7" spans="1:7"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</row>
    <row r="8" spans="1:7">
      <c r="B8" s="6" t="s">
        <v>9</v>
      </c>
      <c r="C8" s="6" t="s">
        <v>10</v>
      </c>
      <c r="D8" s="6" t="s">
        <v>11</v>
      </c>
      <c r="E8" s="6" t="s">
        <v>9</v>
      </c>
      <c r="F8" s="6" t="s">
        <v>12</v>
      </c>
    </row>
    <row r="9" spans="1:7">
      <c r="A9" s="7" t="s">
        <v>13</v>
      </c>
      <c r="B9" s="8"/>
      <c r="C9" s="8"/>
      <c r="D9" s="8"/>
      <c r="E9" s="8"/>
      <c r="F9" s="8"/>
      <c r="G9" s="9" t="s">
        <v>14</v>
      </c>
    </row>
    <row r="10" spans="1:7">
      <c r="A10" s="10" t="s">
        <v>15</v>
      </c>
      <c r="B10" s="11">
        <v>0</v>
      </c>
      <c r="C10" s="11">
        <v>38114</v>
      </c>
      <c r="D10" s="12">
        <v>0</v>
      </c>
      <c r="E10" s="11">
        <v>24603.33</v>
      </c>
      <c r="F10" s="11">
        <v>-24603.33</v>
      </c>
      <c r="G10" s="10" t="s">
        <v>14</v>
      </c>
    </row>
    <row r="11" spans="1:7">
      <c r="A11" s="10" t="s">
        <v>16</v>
      </c>
      <c r="B11" s="11">
        <v>5946</v>
      </c>
      <c r="C11" s="11">
        <v>1000</v>
      </c>
      <c r="D11" s="12">
        <v>5.9459999999999997</v>
      </c>
      <c r="E11" s="11">
        <v>9433.43</v>
      </c>
      <c r="F11" s="11">
        <v>-3487.43</v>
      </c>
      <c r="G11" s="10" t="s">
        <v>14</v>
      </c>
    </row>
    <row r="12" spans="1:7">
      <c r="A12" s="10" t="s">
        <v>17</v>
      </c>
      <c r="B12" s="11">
        <v>601987.36</v>
      </c>
      <c r="C12" s="11">
        <v>1189450</v>
      </c>
      <c r="D12" s="12">
        <v>0.50610564546640002</v>
      </c>
      <c r="E12" s="11">
        <v>522350.51</v>
      </c>
      <c r="F12" s="11">
        <v>79636.850000000006</v>
      </c>
      <c r="G12" s="10" t="s">
        <v>14</v>
      </c>
    </row>
    <row r="13" spans="1:7">
      <c r="A13" s="10" t="s">
        <v>18</v>
      </c>
      <c r="B13" s="13">
        <v>4164.2</v>
      </c>
      <c r="C13" s="13">
        <v>1000</v>
      </c>
      <c r="D13" s="14">
        <v>4.1642000000000001</v>
      </c>
      <c r="E13" s="13">
        <v>58.8</v>
      </c>
      <c r="F13" s="13">
        <v>4105.3999999999996</v>
      </c>
      <c r="G13" s="10" t="s">
        <v>14</v>
      </c>
    </row>
    <row r="14" spans="1:7">
      <c r="A14" s="10"/>
      <c r="B14" s="15"/>
      <c r="C14" s="15"/>
      <c r="D14" s="15"/>
      <c r="E14" s="15"/>
      <c r="F14" s="15"/>
      <c r="G14" s="10" t="s">
        <v>14</v>
      </c>
    </row>
    <row r="15" spans="1:7">
      <c r="A15" s="16" t="s">
        <v>19</v>
      </c>
      <c r="B15" s="17">
        <f>SUM(B9:B13)</f>
        <v>612097.55999999994</v>
      </c>
      <c r="C15" s="17">
        <f>SUM(C9:C13)</f>
        <v>1229564</v>
      </c>
      <c r="D15" s="18">
        <v>0.4978167545569</v>
      </c>
      <c r="E15" s="17">
        <f>SUM(E9:E13)</f>
        <v>556446.07000000007</v>
      </c>
      <c r="F15" s="17">
        <v>55651.49</v>
      </c>
      <c r="G15" s="19" t="s">
        <v>14</v>
      </c>
    </row>
    <row r="16" spans="1:7">
      <c r="A16" s="10"/>
      <c r="B16" s="15"/>
      <c r="C16" s="15"/>
      <c r="D16" s="15"/>
      <c r="E16" s="15"/>
      <c r="F16" s="15"/>
      <c r="G16" s="10" t="s">
        <v>14</v>
      </c>
    </row>
    <row r="17" spans="1:7">
      <c r="A17" s="10"/>
      <c r="B17" s="15"/>
      <c r="C17" s="15"/>
      <c r="D17" s="15"/>
      <c r="E17" s="15"/>
      <c r="F17" s="15"/>
      <c r="G17" s="10" t="s">
        <v>14</v>
      </c>
    </row>
    <row r="18" spans="1:7">
      <c r="A18" s="7" t="s">
        <v>20</v>
      </c>
      <c r="B18" s="8"/>
      <c r="C18" s="8"/>
      <c r="D18" s="8"/>
      <c r="E18" s="8"/>
      <c r="F18" s="8"/>
      <c r="G18" s="9" t="s">
        <v>14</v>
      </c>
    </row>
    <row r="19" spans="1:7">
      <c r="A19" s="10" t="s">
        <v>21</v>
      </c>
      <c r="B19" s="11">
        <v>262554.90999999997</v>
      </c>
      <c r="C19" s="11">
        <v>704158</v>
      </c>
      <c r="D19" s="12">
        <v>0.3728636328778</v>
      </c>
      <c r="E19" s="11">
        <v>337650.84</v>
      </c>
      <c r="F19" s="11">
        <v>-75095.929999999993</v>
      </c>
      <c r="G19" s="10" t="s">
        <v>14</v>
      </c>
    </row>
    <row r="20" spans="1:7">
      <c r="A20" s="10" t="s">
        <v>22</v>
      </c>
      <c r="B20" s="11">
        <v>4895</v>
      </c>
      <c r="C20" s="11">
        <v>0</v>
      </c>
      <c r="D20" s="12">
        <v>0</v>
      </c>
      <c r="E20" s="11">
        <v>30500</v>
      </c>
      <c r="F20" s="11">
        <v>-25605</v>
      </c>
      <c r="G20" s="10" t="s">
        <v>14</v>
      </c>
    </row>
    <row r="21" spans="1:7">
      <c r="A21" s="10" t="s">
        <v>23</v>
      </c>
      <c r="B21" s="11">
        <v>1317.41</v>
      </c>
      <c r="C21" s="11">
        <v>15000</v>
      </c>
      <c r="D21" s="12">
        <v>8.7827333333300006E-2</v>
      </c>
      <c r="E21" s="11">
        <v>9577.89</v>
      </c>
      <c r="F21" s="11">
        <v>-8260.48</v>
      </c>
      <c r="G21" s="10" t="s">
        <v>14</v>
      </c>
    </row>
    <row r="22" spans="1:7">
      <c r="A22" s="10" t="s">
        <v>24</v>
      </c>
      <c r="B22" s="11">
        <v>1000</v>
      </c>
      <c r="C22" s="11">
        <v>750</v>
      </c>
      <c r="D22" s="12">
        <v>1.3333333333333</v>
      </c>
      <c r="E22" s="11">
        <v>1100</v>
      </c>
      <c r="F22" s="11">
        <v>-100</v>
      </c>
      <c r="G22" s="10" t="s">
        <v>14</v>
      </c>
    </row>
    <row r="23" spans="1:7">
      <c r="A23" s="10" t="s">
        <v>25</v>
      </c>
      <c r="B23" s="11">
        <v>1493.86</v>
      </c>
      <c r="C23" s="11">
        <v>10000</v>
      </c>
      <c r="D23" s="12">
        <v>0.14938599999999999</v>
      </c>
      <c r="E23" s="11">
        <v>6876.13</v>
      </c>
      <c r="F23" s="11">
        <v>-5382.27</v>
      </c>
      <c r="G23" s="10" t="s">
        <v>14</v>
      </c>
    </row>
    <row r="24" spans="1:7">
      <c r="A24" s="10" t="s">
        <v>26</v>
      </c>
      <c r="B24" s="11">
        <v>3075.22</v>
      </c>
      <c r="C24" s="11">
        <v>15000</v>
      </c>
      <c r="D24" s="12">
        <v>0.20501466666670001</v>
      </c>
      <c r="E24" s="11">
        <v>4111.8599999999997</v>
      </c>
      <c r="F24" s="11">
        <v>-1036.6400000000001</v>
      </c>
      <c r="G24" s="10" t="s">
        <v>14</v>
      </c>
    </row>
    <row r="25" spans="1:7">
      <c r="A25" s="10" t="s">
        <v>27</v>
      </c>
      <c r="B25" s="11">
        <v>19896.96</v>
      </c>
      <c r="C25" s="11">
        <v>32000</v>
      </c>
      <c r="D25" s="12">
        <v>0.62178</v>
      </c>
      <c r="E25" s="11">
        <v>71713.78</v>
      </c>
      <c r="F25" s="11">
        <v>-51816.82</v>
      </c>
      <c r="G25" s="10" t="s">
        <v>14</v>
      </c>
    </row>
    <row r="26" spans="1:7">
      <c r="A26" s="10" t="s">
        <v>28</v>
      </c>
      <c r="B26" s="11">
        <v>30815.64</v>
      </c>
      <c r="C26" s="11">
        <v>45000</v>
      </c>
      <c r="D26" s="12">
        <v>0.68479199999999996</v>
      </c>
      <c r="E26" s="11">
        <v>30960.71</v>
      </c>
      <c r="F26" s="11">
        <v>-145.07</v>
      </c>
      <c r="G26" s="10" t="s">
        <v>14</v>
      </c>
    </row>
    <row r="27" spans="1:7">
      <c r="A27" s="10" t="s">
        <v>29</v>
      </c>
      <c r="B27" s="11">
        <v>5720.5</v>
      </c>
      <c r="C27" s="11">
        <v>8000</v>
      </c>
      <c r="D27" s="12">
        <v>0.71506250000000005</v>
      </c>
      <c r="E27" s="11">
        <v>2928.29</v>
      </c>
      <c r="F27" s="11">
        <v>2792.21</v>
      </c>
      <c r="G27" s="10" t="s">
        <v>14</v>
      </c>
    </row>
    <row r="28" spans="1:7">
      <c r="A28" s="10" t="s">
        <v>30</v>
      </c>
      <c r="B28" s="11">
        <v>1317</v>
      </c>
      <c r="C28" s="11">
        <v>5000</v>
      </c>
      <c r="D28" s="12">
        <v>0.26340000000000002</v>
      </c>
      <c r="E28" s="11">
        <v>7848.44</v>
      </c>
      <c r="F28" s="11">
        <v>-6531.44</v>
      </c>
      <c r="G28" s="10" t="s">
        <v>14</v>
      </c>
    </row>
    <row r="29" spans="1:7">
      <c r="A29" s="10" t="s">
        <v>31</v>
      </c>
      <c r="B29" s="11">
        <v>91092.2</v>
      </c>
      <c r="C29" s="11">
        <v>131000</v>
      </c>
      <c r="D29" s="12">
        <v>0.69536030534350002</v>
      </c>
      <c r="E29" s="11">
        <v>59253.08</v>
      </c>
      <c r="F29" s="11">
        <v>31839.119999999999</v>
      </c>
      <c r="G29" s="10" t="s">
        <v>14</v>
      </c>
    </row>
    <row r="30" spans="1:7">
      <c r="A30" s="10" t="s">
        <v>32</v>
      </c>
      <c r="B30" s="13">
        <v>250</v>
      </c>
      <c r="C30" s="13">
        <v>500</v>
      </c>
      <c r="D30" s="14">
        <v>0.5</v>
      </c>
      <c r="E30" s="13">
        <v>61.66</v>
      </c>
      <c r="F30" s="13">
        <v>188.34</v>
      </c>
      <c r="G30" s="10" t="s">
        <v>14</v>
      </c>
    </row>
    <row r="31" spans="1:7">
      <c r="A31" s="10"/>
      <c r="B31" s="15"/>
      <c r="C31" s="15"/>
      <c r="D31" s="15"/>
      <c r="E31" s="15"/>
      <c r="F31" s="15"/>
      <c r="G31" s="10" t="s">
        <v>14</v>
      </c>
    </row>
    <row r="32" spans="1:7">
      <c r="A32" s="16" t="s">
        <v>33</v>
      </c>
      <c r="B32" s="17">
        <f>SUM(B16:B30)</f>
        <v>423428.69999999995</v>
      </c>
      <c r="C32" s="17">
        <f>SUM(C16:C30)</f>
        <v>966408</v>
      </c>
      <c r="D32" s="18">
        <v>0.43814693173070002</v>
      </c>
      <c r="E32" s="17">
        <f>SUM(E16:E30)</f>
        <v>562582.68000000005</v>
      </c>
      <c r="F32" s="17">
        <v>-139153.98000000001</v>
      </c>
      <c r="G32" s="19" t="s">
        <v>14</v>
      </c>
    </row>
    <row r="33" spans="1:7">
      <c r="A33" s="10"/>
      <c r="B33" s="15"/>
      <c r="C33" s="15"/>
      <c r="D33" s="15"/>
      <c r="E33" s="15"/>
      <c r="F33" s="15"/>
      <c r="G33" s="10" t="s">
        <v>14</v>
      </c>
    </row>
    <row r="34" spans="1:7" hidden="1">
      <c r="A34" s="20" t="s">
        <v>34</v>
      </c>
      <c r="B34" s="21">
        <v>98527.624202999999</v>
      </c>
      <c r="C34" s="21">
        <v>0</v>
      </c>
      <c r="D34" s="22">
        <v>0</v>
      </c>
      <c r="E34" s="21">
        <v>0</v>
      </c>
      <c r="F34" s="21">
        <v>98527.624202999999</v>
      </c>
      <c r="G34" s="23" t="s">
        <v>14</v>
      </c>
    </row>
    <row r="35" spans="1:7" hidden="1">
      <c r="A35" s="20" t="s">
        <v>35</v>
      </c>
      <c r="B35" s="21">
        <v>0</v>
      </c>
      <c r="C35" s="21">
        <v>224873.47751999999</v>
      </c>
      <c r="D35" s="22">
        <v>0</v>
      </c>
      <c r="E35" s="21">
        <v>0</v>
      </c>
      <c r="F35" s="21">
        <v>0</v>
      </c>
      <c r="G35" s="23" t="s">
        <v>14</v>
      </c>
    </row>
    <row r="36" spans="1:7" hidden="1">
      <c r="A36" s="20" t="s">
        <v>36</v>
      </c>
      <c r="B36" s="21">
        <v>0</v>
      </c>
      <c r="C36" s="21">
        <v>0</v>
      </c>
      <c r="D36" s="22">
        <v>0</v>
      </c>
      <c r="E36" s="21">
        <v>128567.0198604</v>
      </c>
      <c r="F36" s="21">
        <v>-128567.0198604</v>
      </c>
      <c r="G36" s="23" t="s">
        <v>14</v>
      </c>
    </row>
    <row r="37" spans="1:7" hidden="1">
      <c r="A37" s="20" t="s">
        <v>37</v>
      </c>
      <c r="B37" s="21">
        <f>B34+B35+B36</f>
        <v>98527.624202999999</v>
      </c>
      <c r="C37" s="21">
        <f>C34+C35+C36</f>
        <v>224873.47751999999</v>
      </c>
      <c r="D37" s="22">
        <v>0.43814693173070002</v>
      </c>
      <c r="E37" s="21">
        <f>E34+E35+E36</f>
        <v>128567.0198604</v>
      </c>
      <c r="F37" s="21">
        <v>-30039.3956574</v>
      </c>
      <c r="G37" s="23" t="s">
        <v>14</v>
      </c>
    </row>
    <row r="38" spans="1:7">
      <c r="A38" s="24" t="s">
        <v>38</v>
      </c>
      <c r="B38" s="25">
        <v>98527.624202999999</v>
      </c>
      <c r="C38" s="25">
        <v>224873.47751999999</v>
      </c>
      <c r="D38" s="26">
        <v>0.43814693173070002</v>
      </c>
      <c r="E38" s="25">
        <v>128567.0198604</v>
      </c>
      <c r="F38" s="25">
        <v>-30039.3956574</v>
      </c>
      <c r="G38" s="19" t="s">
        <v>14</v>
      </c>
    </row>
    <row r="39" spans="1:7">
      <c r="A39" s="10"/>
      <c r="B39" s="15"/>
      <c r="C39" s="15"/>
      <c r="D39" s="15"/>
      <c r="E39" s="15"/>
      <c r="F39" s="15"/>
      <c r="G39" s="10" t="s">
        <v>14</v>
      </c>
    </row>
    <row r="40" spans="1:7" ht="15" thickBot="1">
      <c r="A40" s="19" t="s">
        <v>39</v>
      </c>
      <c r="B40" s="27">
        <f>B15-B32-B38</f>
        <v>90141.235796999987</v>
      </c>
      <c r="C40" s="27">
        <f>C15-C32-C38</f>
        <v>38282.522480000014</v>
      </c>
      <c r="D40" s="28">
        <v>2.3546315644193001</v>
      </c>
      <c r="E40" s="27">
        <f>E15-E32-E38</f>
        <v>-134703.62986039999</v>
      </c>
      <c r="F40" s="27">
        <v>224844.86565739999</v>
      </c>
      <c r="G40" s="19" t="s">
        <v>14</v>
      </c>
    </row>
    <row r="41" spans="1:7" ht="15" thickTop="1"/>
  </sheetData>
  <mergeCells count="4">
    <mergeCell ref="B1:F1"/>
    <mergeCell ref="B2:F2"/>
    <mergeCell ref="B3:F3"/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Gibas</dc:creator>
  <cp:lastModifiedBy>Dawn Gibas</cp:lastModifiedBy>
  <dcterms:created xsi:type="dcterms:W3CDTF">2024-09-17T17:15:37Z</dcterms:created>
  <dcterms:modified xsi:type="dcterms:W3CDTF">2024-09-17T17:17:22Z</dcterms:modified>
</cp:coreProperties>
</file>